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Titles" localSheetId="0">'Arkusz1'!$8:$13</definedName>
  </definedNames>
  <calcPr fullCalcOnLoad="1"/>
</workbook>
</file>

<file path=xl/sharedStrings.xml><?xml version="1.0" encoding="utf-8"?>
<sst xmlns="http://schemas.openxmlformats.org/spreadsheetml/2006/main" count="177" uniqueCount="91">
  <si>
    <t>projekt</t>
  </si>
  <si>
    <t>lp.</t>
  </si>
  <si>
    <t>1.</t>
  </si>
  <si>
    <t>Wydatki majątkowe razem:</t>
  </si>
  <si>
    <t>1.1.</t>
  </si>
  <si>
    <t>Działanie:</t>
  </si>
  <si>
    <t>Nazwa projektu:</t>
  </si>
  <si>
    <t>Program:</t>
  </si>
  <si>
    <t>Priorytet:</t>
  </si>
  <si>
    <t>1.2.</t>
  </si>
  <si>
    <t>Wydatki bieżące razem:</t>
  </si>
  <si>
    <t>2.</t>
  </si>
  <si>
    <t>Regionalny Program Operacyjny Województwa Mazowieckiego 2007-2013</t>
  </si>
  <si>
    <t>II Przyspieszenie e-Rozwoju Mazowsza</t>
  </si>
  <si>
    <t>2.2. Rozwój e-usług</t>
  </si>
  <si>
    <t>Rozwój elektronicznej administracji w samorządach województwa mazowieckiego wspomagającej niwelowanie dwudzielności potencjału województwa</t>
  </si>
  <si>
    <t>I Tworzenie warunków dla rozwoju potencjału inowacyjnego i przedsiębiorczości na Mazowszu</t>
  </si>
  <si>
    <t>1.7 Promocja Gospodarcza</t>
  </si>
  <si>
    <t>Przyspieszenie wzrostu konkurencyjności województwa mazowieckiego, poprzez budowanie społeczeństwa informacynego i gospodarki opartej na wiedzy poprzez stworzenie bazy wiedzy o Mazowszu</t>
  </si>
  <si>
    <t>150
15011
6639</t>
  </si>
  <si>
    <t>Program Operacyjny Kapitał Ludzki</t>
  </si>
  <si>
    <t>VII Promocja integracji społecznej</t>
  </si>
  <si>
    <t>Ogółem (1+2)</t>
  </si>
  <si>
    <t>1.3 Kompleksowe przygotowanie terenów pod działalność gospodarczą</t>
  </si>
  <si>
    <t>2.2</t>
  </si>
  <si>
    <t>1.3.</t>
  </si>
  <si>
    <t>III Regionalny System Transportowy</t>
  </si>
  <si>
    <t>3.1 Infrastruktura Drogowa</t>
  </si>
  <si>
    <t>2.3</t>
  </si>
  <si>
    <t>2.4</t>
  </si>
  <si>
    <t>1.6</t>
  </si>
  <si>
    <t>VI Wykorzystanie walorów naturalnych i kulturowych dla rozwoju turystyki i rekreacji</t>
  </si>
  <si>
    <t>6.1 Kultura</t>
  </si>
  <si>
    <t>Rewitalizacja rynku w Przasnysz - rewaloryzacja budynku ratusza etap I oraz przywrócenie ładu przestrzennego na płycie rynku</t>
  </si>
  <si>
    <t>921
92120</t>
  </si>
  <si>
    <t>Poprawa infrastruktury technicznej strefy aktywności gospodarczej w Przasnyszu poprzez przebudowę targowicy miejskiej</t>
  </si>
  <si>
    <t xml:space="preserve">7.1 Rozwój i upowszechnianie aktywnej integracji </t>
  </si>
  <si>
    <t xml:space="preserve">Aktywizacja społeczno - zawodowa szansą na usamodzielnienie </t>
  </si>
  <si>
    <t xml:space="preserve">852
85214
853
85395
</t>
  </si>
  <si>
    <t>710
71095</t>
  </si>
  <si>
    <t>2.5</t>
  </si>
  <si>
    <t xml:space="preserve">710
71095
</t>
  </si>
  <si>
    <t>801
80195</t>
  </si>
  <si>
    <t>Comenius</t>
  </si>
  <si>
    <t xml:space="preserve">Uczenie się przez całe życie </t>
  </si>
  <si>
    <t>801
80110</t>
  </si>
  <si>
    <t>IX Rozwój wykształcenia i kompetencji w regionach</t>
  </si>
  <si>
    <t>9.1.2.2 Wyr ównywanie szans edukacyjnych z grup o utrudnionym dostępie do edukacji oraz zmniejszenie różnic w jakości usług edukacyjnych</t>
  </si>
  <si>
    <t>budżet środków UE</t>
  </si>
  <si>
    <t>budżet  środków krajowych</t>
  </si>
  <si>
    <t>ogółem, w tym</t>
  </si>
  <si>
    <t xml:space="preserve">ogółem, w tym </t>
  </si>
  <si>
    <t>klasyfikacja budżetowa</t>
  </si>
  <si>
    <t>750
75095
6639</t>
  </si>
  <si>
    <t xml:space="preserve"> planowane kwoty  </t>
  </si>
  <si>
    <t>planowane kwoty</t>
  </si>
  <si>
    <t>926
92605</t>
  </si>
  <si>
    <t>Zmiany w planie wydatków na programy i projekty realizowane ze środków pochodzących z Funduszy Strukturalnych i Funduszy Spójności</t>
  </si>
  <si>
    <t>ZWIĘKSZENIA</t>
  </si>
  <si>
    <t>ZMNIEJSZENIA</t>
  </si>
  <si>
    <t>2.6</t>
  </si>
  <si>
    <t>ZMIANY W BUDŻECIE</t>
  </si>
  <si>
    <t>Uzasadnienie zmian</t>
  </si>
  <si>
    <t>Szkoła Równych Szans - III edycja</t>
  </si>
  <si>
    <t>1.5</t>
  </si>
  <si>
    <t>2.1</t>
  </si>
  <si>
    <t xml:space="preserve">
853
85395</t>
  </si>
  <si>
    <t xml:space="preserve">kwota wydatków określonych w uchwale budżetowej 
Nr XVII/117/2011 z dnia 15 grudnia 2011 r. </t>
  </si>
  <si>
    <t>PLAN NA 2012 R. PO ZMIANACH</t>
  </si>
  <si>
    <t xml:space="preserve">Uchwałą Nr XIX/124/2012 z dnia 02.02.2012 r. zwiększono plan wydatków na realizację projektu w związku z  zminami  w harmonogramie i przesunięciem części robót na 2012 r. </t>
  </si>
  <si>
    <t>Uchwałą Nr XIX/124/2012 z 02.02.2012 r. wprowadzono  plan wydatków na dokończenie realizacji projektu w  związku z podpisanym z MJWPU  aneksem do umowy o dofinansowanie przesuwającym termin realizacji zadania</t>
  </si>
  <si>
    <t>Szkoła Równych Szans - IV edycja-bis</t>
  </si>
  <si>
    <t xml:space="preserve">Uchwałą Nr XXIII/145/2012 r. z 31.05.2012 r. wprowadzono plan wydatków na realizację projektu w związku z podpisaniem umowy partnerskiej z Fundacją Rozwoju Demokracji Lokalnej. </t>
  </si>
  <si>
    <t>600
60016
6619</t>
  </si>
  <si>
    <t>Przebudowa dróg gminnych i drogi powiatowej usprawniających komunikację pomiędzy gminami Czernice Borowe, Przasnysz i miastem Przasnysz</t>
  </si>
  <si>
    <t>Uchwałą Nr XXV/158/2012 z 10.07.2012 r. wprowadzono do planu dotację celową dla Gminy Czernice Borowe - lidera projektu, zgodnie z podpisanym porozumieniem</t>
  </si>
  <si>
    <t>801
80101</t>
  </si>
  <si>
    <t xml:space="preserve">IV Środowisko, zapobieganie zagrożeniom i energetyka </t>
  </si>
  <si>
    <t xml:space="preserve">4.3 Ochrona powietrza, energetyka </t>
  </si>
  <si>
    <t>Poprawa efektywności energetycznej poprzez termomodernizację i wymianę isntalacji centralnego ogrzewania i zastosowanie odnawialnych źródeł energii w budynku Szkoły Podstawowej Nr 2 im. H. Sienkiewicza w Przasnyszu</t>
  </si>
  <si>
    <t>1.4</t>
  </si>
  <si>
    <t xml:space="preserve">Uchwała Nr XIX/124/2012 r. z dnia 02 lutego 2012 r. zwiększono plan dotacji o niewykorzystaną w 2011 r. 
kwotę dotacji, którą przeznaczo na realizację projektu w 2012 r. </t>
  </si>
  <si>
    <t>Uchwałami nr XIX/124/2012 z dnia 02.02.2012 r. XXIII/145/2012 z dnia 31.05.2012 r. oraz Zarządzeniem Burmistrza Miasta Nr 47/2012 z dnia 27.06.2012 dokonano korekty w planie wydatków (przesunięcia między paragrafami</t>
  </si>
  <si>
    <t>Uchwałą Nr XXI/132/2012 z 22.03.2012 r. zwiększono  plan o  kwotę wydatków niewykorzystanych w 2011 r.</t>
  </si>
  <si>
    <t>Plan wydatków budżetowych w wysokości 137700 zł wprowadzony został do budżetu uchwałą Nr XXV/158/2012 z dnia 10 lipca 2012 r. 
Zarządzeniem Burmistrza 93/2012 z dnia 14.12.2012 r. i Nr 101/2012 z 31.12.2012 r.  wprowadzono korektę w planie wydatków (przesunięcia między paragrafami) zgodnie z harmonogramem</t>
  </si>
  <si>
    <t xml:space="preserve">Uchwałą Nr XXXI/201/2012 z dnia 20.12.2012 r. zmniejszono plan wydatków w związku ze zwrotem niewykorzystanej części dotacji przez Urząd Marszałkowski </t>
  </si>
  <si>
    <t>Uchwałą Rady Miejskiej  Nr XXIII/145/2012 z  31.05. 2012 r. wprowadzono do planu dotację celową dla lidera projektu -  Urzędu Marszałkowskiego w Warszawie, zgodnie z podpisaną umową</t>
  </si>
  <si>
    <t xml:space="preserve">Uchwałą Nr XIX/124/2012 z 02.02.2012 r. wprowadzono  plan wydatków na dokończenie realizacji projektu w  związku z podpisanym z MJWPU  aneksem do umowy o dofinansowanie przesuwającym termin realizacji zadania.
Uchwałą Nr XXII/140/2012 z dnia 26.04.2012 r. zwiększono plan wydatków projektu w związku z ostatecznym rozliczeniem inwestycji. 
Uchwałą nr XXXI/201/2012 z dnia 20.12.2012 r. dokonano korekty wydatków poprzez przesunięcia między paragrafami. </t>
  </si>
  <si>
    <t xml:space="preserve">Plan wydatków wprowadzony został uchwałą Nr XXIX/184/2012 r. z dnia 12 listopada 2012 r. w związku z podpisaniem w dniu 8 listopdada 2012 r. umowy z MJWPU o dofinansowanie projektu. 
Uchwałą Nr XXXI/201/2012 z dnia 20.12.2012 r. zmniejszono plan wydatków w związku ze zmianą terminu zakończenia zadania na czerwiec 2013 r. </t>
  </si>
  <si>
    <t>Załącznik Nr 12
do Zarządzenia Nr 35/2013
Burmistrza Przasnysza
z dnia 26 marca 2013 r.</t>
  </si>
  <si>
    <t xml:space="preserve">Uchwałą Nr XIX/124/2012 z dnia 02.02.2012 r. zwiększono plan wydatków na realizację projektu w związku ze zminami  w harmonogramie rzeczowo finansowym.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</si>
</sst>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i/>
      <sz val="8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4" borderId="10" xfId="0" applyFont="1" applyFill="1" applyBorder="1" applyAlignment="1">
      <alignment/>
    </xf>
    <xf numFmtId="43" fontId="5" fillId="4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24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5" fillId="22" borderId="0" xfId="0" applyFont="1" applyFill="1" applyBorder="1" applyAlignment="1">
      <alignment/>
    </xf>
    <xf numFmtId="43" fontId="25" fillId="22" borderId="0" xfId="0" applyNumberFormat="1" applyFont="1" applyFill="1" applyBorder="1" applyAlignment="1">
      <alignment/>
    </xf>
    <xf numFmtId="43" fontId="25" fillId="0" borderId="0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 horizontal="right" vertical="center"/>
    </xf>
    <xf numFmtId="43" fontId="6" fillId="0" borderId="1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wrapText="1"/>
    </xf>
    <xf numFmtId="43" fontId="6" fillId="0" borderId="10" xfId="0" applyNumberFormat="1" applyFont="1" applyFill="1" applyBorder="1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6" fillId="0" borderId="1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22" borderId="17" xfId="0" applyFont="1" applyFill="1" applyBorder="1" applyAlignment="1">
      <alignment/>
    </xf>
    <xf numFmtId="0" fontId="25" fillId="22" borderId="18" xfId="0" applyFont="1" applyFill="1" applyBorder="1" applyAlignment="1">
      <alignment/>
    </xf>
    <xf numFmtId="43" fontId="6" fillId="0" borderId="10" xfId="0" applyNumberFormat="1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5" fillId="24" borderId="18" xfId="0" applyFont="1" applyFill="1" applyBorder="1" applyAlignment="1">
      <alignment/>
    </xf>
    <xf numFmtId="0" fontId="26" fillId="4" borderId="10" xfId="0" applyFont="1" applyFill="1" applyBorder="1" applyAlignment="1">
      <alignment/>
    </xf>
    <xf numFmtId="43" fontId="25" fillId="4" borderId="1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24" fillId="0" borderId="19" xfId="0" applyFont="1" applyFill="1" applyBorder="1" applyAlignment="1">
      <alignment horizontal="center" wrapText="1"/>
    </xf>
    <xf numFmtId="0" fontId="6" fillId="24" borderId="18" xfId="0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28" fillId="4" borderId="10" xfId="0" applyFont="1" applyFill="1" applyBorder="1" applyAlignment="1">
      <alignment/>
    </xf>
    <xf numFmtId="43" fontId="25" fillId="4" borderId="10" xfId="0" applyNumberFormat="1" applyFont="1" applyFill="1" applyBorder="1" applyAlignment="1">
      <alignment horizontal="center"/>
    </xf>
    <xf numFmtId="43" fontId="30" fillId="4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3" fontId="4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31" fillId="0" borderId="0" xfId="0" applyNumberFormat="1" applyFont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43" fontId="6" fillId="0" borderId="16" xfId="0" applyNumberFormat="1" applyFont="1" applyFill="1" applyBorder="1" applyAlignment="1">
      <alignment vertical="center"/>
    </xf>
    <xf numFmtId="43" fontId="6" fillId="0" borderId="15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/>
    </xf>
    <xf numFmtId="43" fontId="6" fillId="0" borderId="17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 horizontal="right"/>
    </xf>
    <xf numFmtId="43" fontId="6" fillId="0" borderId="16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left" wrapText="1"/>
    </xf>
    <xf numFmtId="0" fontId="25" fillId="22" borderId="18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0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21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17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22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13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14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19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9" fillId="4" borderId="16" xfId="0" applyFont="1" applyFill="1" applyBorder="1" applyAlignment="1">
      <alignment horizontal="center"/>
    </xf>
    <xf numFmtId="0" fontId="29" fillId="4" borderId="20" xfId="0" applyFont="1" applyFill="1" applyBorder="1" applyAlignment="1">
      <alignment horizontal="center"/>
    </xf>
    <xf numFmtId="43" fontId="25" fillId="4" borderId="16" xfId="0" applyNumberFormat="1" applyFont="1" applyFill="1" applyBorder="1" applyAlignment="1">
      <alignment horizontal="center" vertical="center"/>
    </xf>
    <xf numFmtId="43" fontId="25" fillId="4" borderId="23" xfId="0" applyNumberFormat="1" applyFont="1" applyFill="1" applyBorder="1" applyAlignment="1">
      <alignment horizontal="center" vertical="center"/>
    </xf>
    <xf numFmtId="43" fontId="25" fillId="4" borderId="2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justify" vertical="center" wrapText="1"/>
    </xf>
    <xf numFmtId="0" fontId="6" fillId="0" borderId="14" xfId="0" applyNumberFormat="1" applyFont="1" applyFill="1" applyBorder="1" applyAlignment="1">
      <alignment horizontal="justify" vertical="center" wrapText="1"/>
    </xf>
    <xf numFmtId="0" fontId="6" fillId="0" borderId="19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21" xfId="0" applyNumberFormat="1" applyFont="1" applyFill="1" applyBorder="1" applyAlignment="1">
      <alignment horizontal="justify" vertical="center" wrapText="1"/>
    </xf>
    <xf numFmtId="0" fontId="6" fillId="0" borderId="17" xfId="0" applyNumberFormat="1" applyFont="1" applyFill="1" applyBorder="1" applyAlignment="1">
      <alignment horizontal="justify" vertical="center" wrapText="1"/>
    </xf>
    <xf numFmtId="0" fontId="6" fillId="0" borderId="18" xfId="0" applyNumberFormat="1" applyFont="1" applyFill="1" applyBorder="1" applyAlignment="1">
      <alignment horizontal="justify" vertical="center" wrapText="1"/>
    </xf>
    <xf numFmtId="0" fontId="6" fillId="0" borderId="22" xfId="0" applyNumberFormat="1" applyFont="1" applyFill="1" applyBorder="1" applyAlignment="1">
      <alignment horizontal="justify" vertical="center" wrapText="1"/>
    </xf>
    <xf numFmtId="0" fontId="25" fillId="24" borderId="17" xfId="0" applyFont="1" applyFill="1" applyBorder="1" applyAlignment="1">
      <alignment horizontal="left"/>
    </xf>
    <xf numFmtId="0" fontId="25" fillId="24" borderId="18" xfId="0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43" fontId="5" fillId="4" borderId="16" xfId="0" applyNumberFormat="1" applyFont="1" applyFill="1" applyBorder="1" applyAlignment="1">
      <alignment horizontal="center" vertical="center"/>
    </xf>
    <xf numFmtId="43" fontId="5" fillId="4" borderId="23" xfId="0" applyNumberFormat="1" applyFont="1" applyFill="1" applyBorder="1" applyAlignment="1">
      <alignment horizontal="center" vertical="center"/>
    </xf>
    <xf numFmtId="43" fontId="5" fillId="4" borderId="2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/>
    </xf>
    <xf numFmtId="43" fontId="6" fillId="0" borderId="13" xfId="0" applyNumberFormat="1" applyFont="1" applyFill="1" applyBorder="1" applyAlignment="1">
      <alignment horizontal="left" vertical="center" wrapText="1"/>
    </xf>
    <xf numFmtId="43" fontId="6" fillId="0" borderId="14" xfId="0" applyNumberFormat="1" applyFont="1" applyFill="1" applyBorder="1" applyAlignment="1">
      <alignment horizontal="left" vertical="center" wrapText="1"/>
    </xf>
    <xf numFmtId="43" fontId="6" fillId="0" borderId="19" xfId="0" applyNumberFormat="1" applyFont="1" applyFill="1" applyBorder="1" applyAlignment="1">
      <alignment horizontal="left" vertical="center" wrapText="1"/>
    </xf>
    <xf numFmtId="43" fontId="6" fillId="0" borderId="11" xfId="0" applyNumberFormat="1" applyFont="1" applyFill="1" applyBorder="1" applyAlignment="1">
      <alignment horizontal="left" vertical="center" wrapText="1"/>
    </xf>
    <xf numFmtId="43" fontId="6" fillId="0" borderId="0" xfId="0" applyNumberFormat="1" applyFont="1" applyFill="1" applyBorder="1" applyAlignment="1">
      <alignment horizontal="left" vertical="center" wrapText="1"/>
    </xf>
    <xf numFmtId="43" fontId="6" fillId="0" borderId="21" xfId="0" applyNumberFormat="1" applyFont="1" applyFill="1" applyBorder="1" applyAlignment="1">
      <alignment horizontal="left" vertical="center" wrapText="1"/>
    </xf>
    <xf numFmtId="43" fontId="6" fillId="0" borderId="17" xfId="0" applyNumberFormat="1" applyFont="1" applyFill="1" applyBorder="1" applyAlignment="1">
      <alignment horizontal="left" vertical="center" wrapText="1"/>
    </xf>
    <xf numFmtId="43" fontId="6" fillId="0" borderId="18" xfId="0" applyNumberFormat="1" applyFont="1" applyFill="1" applyBorder="1" applyAlignment="1">
      <alignment horizontal="left" vertical="center" wrapText="1"/>
    </xf>
    <xf numFmtId="43" fontId="6" fillId="0" borderId="22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25" fillId="4" borderId="16" xfId="0" applyFont="1" applyFill="1" applyBorder="1" applyAlignment="1">
      <alignment horizontal="center" wrapText="1"/>
    </xf>
    <xf numFmtId="0" fontId="25" fillId="4" borderId="23" xfId="0" applyFont="1" applyFill="1" applyBorder="1" applyAlignment="1">
      <alignment horizontal="center" wrapText="1"/>
    </xf>
    <xf numFmtId="0" fontId="25" fillId="4" borderId="20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24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21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5" fillId="22" borderId="22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center" vertical="top" wrapText="1"/>
    </xf>
    <xf numFmtId="0" fontId="5" fillId="26" borderId="15" xfId="0" applyFont="1" applyFill="1" applyBorder="1" applyAlignment="1">
      <alignment horizontal="center" vertical="top" wrapText="1"/>
    </xf>
    <xf numFmtId="0" fontId="5" fillId="26" borderId="13" xfId="0" applyFont="1" applyFill="1" applyBorder="1" applyAlignment="1">
      <alignment horizontal="center" vertical="top" wrapText="1"/>
    </xf>
    <xf numFmtId="0" fontId="5" fillId="26" borderId="23" xfId="0" applyFont="1" applyFill="1" applyBorder="1" applyAlignment="1">
      <alignment horizontal="center" vertical="top" wrapText="1"/>
    </xf>
    <xf numFmtId="0" fontId="5" fillId="26" borderId="20" xfId="0" applyFont="1" applyFill="1" applyBorder="1" applyAlignment="1">
      <alignment horizontal="center" vertical="top" wrapText="1"/>
    </xf>
    <xf numFmtId="0" fontId="5" fillId="22" borderId="13" xfId="0" applyFont="1" applyFill="1" applyBorder="1" applyAlignment="1">
      <alignment horizontal="center" vertical="top" wrapText="1"/>
    </xf>
    <xf numFmtId="0" fontId="5" fillId="22" borderId="14" xfId="0" applyFont="1" applyFill="1" applyBorder="1" applyAlignment="1">
      <alignment horizontal="center" vertical="top" wrapText="1"/>
    </xf>
    <xf numFmtId="0" fontId="5" fillId="22" borderId="19" xfId="0" applyFont="1" applyFill="1" applyBorder="1" applyAlignment="1">
      <alignment horizontal="center" vertical="top" wrapText="1"/>
    </xf>
    <xf numFmtId="0" fontId="5" fillId="26" borderId="14" xfId="0" applyFont="1" applyFill="1" applyBorder="1" applyAlignment="1">
      <alignment horizontal="center" vertical="top" wrapText="1"/>
    </xf>
    <xf numFmtId="0" fontId="5" fillId="26" borderId="19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5" fillId="26" borderId="18" xfId="0" applyFont="1" applyFill="1" applyBorder="1" applyAlignment="1">
      <alignment horizontal="center" vertical="center" wrapText="1"/>
    </xf>
    <xf numFmtId="0" fontId="5" fillId="26" borderId="22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top" wrapText="1"/>
    </xf>
    <xf numFmtId="0" fontId="5" fillId="22" borderId="0" xfId="0" applyFont="1" applyFill="1" applyBorder="1" applyAlignment="1">
      <alignment horizontal="center" vertical="top" wrapText="1"/>
    </xf>
    <xf numFmtId="0" fontId="5" fillId="22" borderId="21" xfId="0" applyFont="1" applyFill="1" applyBorder="1" applyAlignment="1">
      <alignment horizontal="center" vertical="top" wrapText="1"/>
    </xf>
    <xf numFmtId="0" fontId="5" fillId="22" borderId="17" xfId="0" applyFont="1" applyFill="1" applyBorder="1" applyAlignment="1">
      <alignment horizontal="center" vertical="top" wrapText="1"/>
    </xf>
    <xf numFmtId="0" fontId="5" fillId="22" borderId="18" xfId="0" applyFont="1" applyFill="1" applyBorder="1" applyAlignment="1">
      <alignment horizontal="center" vertical="top" wrapText="1"/>
    </xf>
    <xf numFmtId="0" fontId="5" fillId="22" borderId="2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left"/>
    </xf>
    <xf numFmtId="0" fontId="25" fillId="22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 vertical="top" wrapText="1"/>
    </xf>
    <xf numFmtId="0" fontId="5" fillId="22" borderId="12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5" fillId="22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zoomScaleSheetLayoutView="100" zoomScalePageLayoutView="0" workbookViewId="0" topLeftCell="A1">
      <selection activeCell="C23" sqref="C23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11.8515625" style="0" customWidth="1"/>
    <col min="4" max="4" width="1.28515625" style="0" customWidth="1"/>
    <col min="5" max="5" width="0.13671875" style="0" customWidth="1"/>
    <col min="6" max="6" width="12.7109375" style="0" customWidth="1"/>
    <col min="7" max="7" width="12.00390625" style="0" customWidth="1"/>
    <col min="8" max="8" width="13.28125" style="0" customWidth="1"/>
    <col min="9" max="9" width="12.421875" style="0" customWidth="1"/>
    <col min="10" max="10" width="11.7109375" style="0" customWidth="1"/>
    <col min="11" max="11" width="12.7109375" style="0" customWidth="1"/>
    <col min="12" max="12" width="12.57421875" style="0" customWidth="1"/>
    <col min="13" max="13" width="11.57421875" style="0" customWidth="1"/>
    <col min="14" max="14" width="13.140625" style="0" customWidth="1"/>
    <col min="15" max="15" width="12.8515625" style="0" customWidth="1"/>
    <col min="16" max="17" width="12.57421875" style="0" customWidth="1"/>
    <col min="18" max="18" width="5.00390625" style="6" customWidth="1"/>
    <col min="19" max="19" width="7.00390625" style="6" customWidth="1"/>
    <col min="20" max="20" width="4.140625" style="6" customWidth="1"/>
    <col min="21" max="21" width="7.57421875" style="6" customWidth="1"/>
    <col min="22" max="22" width="9.140625" style="6" customWidth="1"/>
    <col min="23" max="23" width="15.7109375" style="0" bestFit="1" customWidth="1"/>
    <col min="24" max="24" width="14.00390625" style="0" customWidth="1"/>
    <col min="25" max="25" width="12.421875" style="0" bestFit="1" customWidth="1"/>
  </cols>
  <sheetData>
    <row r="1" spans="17:21" ht="15" customHeight="1">
      <c r="Q1" s="81" t="s">
        <v>89</v>
      </c>
      <c r="R1" s="82"/>
      <c r="S1" s="82"/>
      <c r="T1" s="82"/>
      <c r="U1" s="82"/>
    </row>
    <row r="2" spans="17:22" ht="15">
      <c r="Q2" s="82"/>
      <c r="R2" s="82"/>
      <c r="S2" s="82"/>
      <c r="T2" s="82"/>
      <c r="U2" s="82"/>
      <c r="V2" s="7"/>
    </row>
    <row r="3" spans="17:22" ht="52.5" customHeight="1">
      <c r="Q3" s="82"/>
      <c r="R3" s="82"/>
      <c r="S3" s="82"/>
      <c r="T3" s="82"/>
      <c r="U3" s="82"/>
      <c r="V3" s="7"/>
    </row>
    <row r="4" spans="2:22" s="13" customFormat="1" ht="15.75">
      <c r="B4" s="15"/>
      <c r="C4" s="172" t="s">
        <v>57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4"/>
      <c r="T4" s="14"/>
      <c r="U4" s="14"/>
      <c r="V4" s="14"/>
    </row>
    <row r="5" spans="2:22" s="13" customFormat="1" ht="15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4"/>
      <c r="T5" s="14"/>
      <c r="U5" s="14"/>
      <c r="V5" s="14"/>
    </row>
    <row r="6" spans="2:22" s="13" customFormat="1" ht="15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4"/>
      <c r="T6" s="14"/>
      <c r="U6" s="14"/>
      <c r="V6" s="14"/>
    </row>
    <row r="7" spans="1:2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8"/>
      <c r="S7" s="8"/>
      <c r="T7" s="8"/>
      <c r="U7" s="8"/>
      <c r="V7" s="8"/>
    </row>
    <row r="8" spans="1:22" s="3" customFormat="1" ht="36.75" customHeight="1">
      <c r="A8" s="188" t="s">
        <v>1</v>
      </c>
      <c r="B8" s="189" t="s">
        <v>52</v>
      </c>
      <c r="C8" s="167" t="s">
        <v>0</v>
      </c>
      <c r="D8" s="168"/>
      <c r="E8" s="169"/>
      <c r="F8" s="157" t="s">
        <v>67</v>
      </c>
      <c r="G8" s="158"/>
      <c r="H8" s="159"/>
      <c r="I8" s="167" t="s">
        <v>61</v>
      </c>
      <c r="J8" s="168"/>
      <c r="K8" s="168"/>
      <c r="L8" s="168"/>
      <c r="M8" s="168"/>
      <c r="N8" s="169"/>
      <c r="O8" s="157" t="s">
        <v>68</v>
      </c>
      <c r="P8" s="158"/>
      <c r="Q8" s="159"/>
      <c r="R8" s="148" t="s">
        <v>62</v>
      </c>
      <c r="S8" s="149"/>
      <c r="T8" s="149"/>
      <c r="U8" s="149"/>
      <c r="V8" s="150"/>
    </row>
    <row r="9" spans="1:22" s="3" customFormat="1" ht="12.75" customHeight="1">
      <c r="A9" s="188"/>
      <c r="B9" s="190"/>
      <c r="C9" s="175"/>
      <c r="D9" s="176"/>
      <c r="E9" s="177"/>
      <c r="F9" s="160"/>
      <c r="G9" s="161"/>
      <c r="H9" s="161"/>
      <c r="I9" s="164" t="s">
        <v>58</v>
      </c>
      <c r="J9" s="170"/>
      <c r="K9" s="171"/>
      <c r="L9" s="164" t="s">
        <v>59</v>
      </c>
      <c r="M9" s="165"/>
      <c r="N9" s="166"/>
      <c r="O9" s="160"/>
      <c r="P9" s="173"/>
      <c r="Q9" s="174"/>
      <c r="R9" s="151"/>
      <c r="S9" s="152"/>
      <c r="T9" s="152"/>
      <c r="U9" s="152"/>
      <c r="V9" s="153"/>
    </row>
    <row r="10" spans="1:22" s="3" customFormat="1" ht="15" customHeight="1">
      <c r="A10" s="188"/>
      <c r="B10" s="190"/>
      <c r="C10" s="175"/>
      <c r="D10" s="176"/>
      <c r="E10" s="177"/>
      <c r="F10" s="162" t="s">
        <v>50</v>
      </c>
      <c r="G10" s="144" t="s">
        <v>49</v>
      </c>
      <c r="H10" s="144" t="s">
        <v>48</v>
      </c>
      <c r="I10" s="162" t="s">
        <v>50</v>
      </c>
      <c r="J10" s="147" t="s">
        <v>49</v>
      </c>
      <c r="K10" s="147" t="s">
        <v>48</v>
      </c>
      <c r="L10" s="162" t="s">
        <v>50</v>
      </c>
      <c r="M10" s="144" t="s">
        <v>49</v>
      </c>
      <c r="N10" s="144" t="s">
        <v>48</v>
      </c>
      <c r="O10" s="162" t="s">
        <v>51</v>
      </c>
      <c r="P10" s="144" t="s">
        <v>49</v>
      </c>
      <c r="Q10" s="144" t="s">
        <v>48</v>
      </c>
      <c r="R10" s="151"/>
      <c r="S10" s="152"/>
      <c r="T10" s="152"/>
      <c r="U10" s="152"/>
      <c r="V10" s="153"/>
    </row>
    <row r="11" spans="1:22" s="3" customFormat="1" ht="11.25">
      <c r="A11" s="188"/>
      <c r="B11" s="190"/>
      <c r="C11" s="175"/>
      <c r="D11" s="176"/>
      <c r="E11" s="177"/>
      <c r="F11" s="162"/>
      <c r="G11" s="145"/>
      <c r="H11" s="145"/>
      <c r="I11" s="162"/>
      <c r="J11" s="147"/>
      <c r="K11" s="147"/>
      <c r="L11" s="162"/>
      <c r="M11" s="145"/>
      <c r="N11" s="145"/>
      <c r="O11" s="162"/>
      <c r="P11" s="145"/>
      <c r="Q11" s="145"/>
      <c r="R11" s="151"/>
      <c r="S11" s="152"/>
      <c r="T11" s="152"/>
      <c r="U11" s="152"/>
      <c r="V11" s="153"/>
    </row>
    <row r="12" spans="1:22" s="3" customFormat="1" ht="12" customHeight="1">
      <c r="A12" s="188"/>
      <c r="B12" s="190"/>
      <c r="C12" s="175"/>
      <c r="D12" s="176"/>
      <c r="E12" s="177"/>
      <c r="F12" s="162"/>
      <c r="G12" s="145"/>
      <c r="H12" s="145"/>
      <c r="I12" s="162"/>
      <c r="J12" s="147"/>
      <c r="K12" s="147"/>
      <c r="L12" s="162"/>
      <c r="M12" s="145"/>
      <c r="N12" s="145"/>
      <c r="O12" s="162"/>
      <c r="P12" s="145"/>
      <c r="Q12" s="145"/>
      <c r="R12" s="151"/>
      <c r="S12" s="152"/>
      <c r="T12" s="152"/>
      <c r="U12" s="152"/>
      <c r="V12" s="153"/>
    </row>
    <row r="13" spans="1:22" s="3" customFormat="1" ht="15" customHeight="1">
      <c r="A13" s="188"/>
      <c r="B13" s="191"/>
      <c r="C13" s="178"/>
      <c r="D13" s="179"/>
      <c r="E13" s="180"/>
      <c r="F13" s="163"/>
      <c r="G13" s="146"/>
      <c r="H13" s="146"/>
      <c r="I13" s="163"/>
      <c r="J13" s="147"/>
      <c r="K13" s="147"/>
      <c r="L13" s="163"/>
      <c r="M13" s="146"/>
      <c r="N13" s="146"/>
      <c r="O13" s="163"/>
      <c r="P13" s="146"/>
      <c r="Q13" s="146"/>
      <c r="R13" s="154"/>
      <c r="S13" s="155"/>
      <c r="T13" s="155"/>
      <c r="U13" s="155"/>
      <c r="V13" s="156"/>
    </row>
    <row r="14" spans="1:26" s="12" customFormat="1" ht="17.25" customHeight="1">
      <c r="A14" s="9">
        <v>1</v>
      </c>
      <c r="B14" s="9">
        <v>2</v>
      </c>
      <c r="C14" s="138">
        <v>3</v>
      </c>
      <c r="D14" s="139"/>
      <c r="E14" s="140"/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9">
        <v>9</v>
      </c>
      <c r="L14" s="9">
        <v>10</v>
      </c>
      <c r="M14" s="9">
        <v>11</v>
      </c>
      <c r="N14" s="9">
        <v>12</v>
      </c>
      <c r="O14" s="9">
        <v>13</v>
      </c>
      <c r="P14" s="9">
        <v>14</v>
      </c>
      <c r="Q14" s="9">
        <v>15</v>
      </c>
      <c r="R14" s="138">
        <v>16</v>
      </c>
      <c r="S14" s="139"/>
      <c r="T14" s="139"/>
      <c r="U14" s="139"/>
      <c r="V14" s="140"/>
      <c r="W14" s="10"/>
      <c r="X14" s="11"/>
      <c r="Y14" s="11"/>
      <c r="Z14" s="11"/>
    </row>
    <row r="15" spans="1:25" s="2" customFormat="1" ht="33" customHeight="1">
      <c r="A15" s="4" t="s">
        <v>2</v>
      </c>
      <c r="B15" s="4"/>
      <c r="C15" s="141" t="s">
        <v>3</v>
      </c>
      <c r="D15" s="142"/>
      <c r="E15" s="143"/>
      <c r="F15" s="5">
        <f>SUM(F20+F25+F30+F35+F40+F45)</f>
        <v>1240781.69</v>
      </c>
      <c r="G15" s="5">
        <f aca="true" t="shared" si="0" ref="G15:Q15">SUM(G20+G25+G30+G35+G40+G45)</f>
        <v>313290.95</v>
      </c>
      <c r="H15" s="5">
        <f t="shared" si="0"/>
        <v>927490.74</v>
      </c>
      <c r="I15" s="5">
        <f t="shared" si="0"/>
        <v>5122336.720000001</v>
      </c>
      <c r="J15" s="5">
        <f t="shared" si="0"/>
        <v>1768746.72</v>
      </c>
      <c r="K15" s="5">
        <f t="shared" si="0"/>
        <v>3353590</v>
      </c>
      <c r="L15" s="5">
        <f t="shared" si="0"/>
        <v>366777.11</v>
      </c>
      <c r="M15" s="5">
        <f t="shared" si="0"/>
        <v>128632.87999999999</v>
      </c>
      <c r="N15" s="5">
        <f t="shared" si="0"/>
        <v>238144.23</v>
      </c>
      <c r="O15" s="5">
        <f t="shared" si="0"/>
        <v>5996341.3</v>
      </c>
      <c r="P15" s="5">
        <f t="shared" si="0"/>
        <v>1953404.7899999998</v>
      </c>
      <c r="Q15" s="5">
        <f t="shared" si="0"/>
        <v>4042936.5100000002</v>
      </c>
      <c r="R15" s="105"/>
      <c r="S15" s="106"/>
      <c r="T15" s="106"/>
      <c r="U15" s="106"/>
      <c r="V15" s="107"/>
      <c r="W15" s="52"/>
      <c r="X15" s="53"/>
      <c r="Y15" s="53"/>
    </row>
    <row r="16" spans="1:22" s="21" customFormat="1" ht="24" customHeight="1">
      <c r="A16" s="128" t="s">
        <v>4</v>
      </c>
      <c r="B16" s="108" t="s">
        <v>53</v>
      </c>
      <c r="C16" s="17" t="s">
        <v>7</v>
      </c>
      <c r="D16" s="18" t="s">
        <v>12</v>
      </c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99" t="s">
        <v>85</v>
      </c>
      <c r="S16" s="100"/>
      <c r="T16" s="100"/>
      <c r="U16" s="100"/>
      <c r="V16" s="101"/>
    </row>
    <row r="17" spans="1:22" s="21" customFormat="1" ht="18.75" customHeight="1">
      <c r="A17" s="129"/>
      <c r="B17" s="109"/>
      <c r="C17" s="17" t="s">
        <v>8</v>
      </c>
      <c r="D17" s="22" t="s">
        <v>13</v>
      </c>
      <c r="E17" s="2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02"/>
      <c r="S17" s="103"/>
      <c r="T17" s="103"/>
      <c r="U17" s="103"/>
      <c r="V17" s="104"/>
    </row>
    <row r="18" spans="1:22" s="21" customFormat="1" ht="19.5" customHeight="1">
      <c r="A18" s="129"/>
      <c r="B18" s="109"/>
      <c r="C18" s="17" t="s">
        <v>5</v>
      </c>
      <c r="D18" s="22" t="s">
        <v>14</v>
      </c>
      <c r="E18" s="2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02"/>
      <c r="S18" s="103"/>
      <c r="T18" s="103"/>
      <c r="U18" s="103"/>
      <c r="V18" s="104"/>
    </row>
    <row r="19" spans="1:22" s="21" customFormat="1" ht="18" customHeight="1">
      <c r="A19" s="129"/>
      <c r="B19" s="109"/>
      <c r="C19" s="17" t="s">
        <v>6</v>
      </c>
      <c r="D19" s="23" t="s">
        <v>15</v>
      </c>
      <c r="E19" s="23"/>
      <c r="F19" s="24"/>
      <c r="G19" s="24"/>
      <c r="H19" s="24"/>
      <c r="I19" s="24"/>
      <c r="J19" s="24"/>
      <c r="K19" s="24"/>
      <c r="L19" s="24"/>
      <c r="M19" s="24"/>
      <c r="N19" s="25"/>
      <c r="O19" s="20"/>
      <c r="P19" s="20"/>
      <c r="Q19" s="20"/>
      <c r="R19" s="102"/>
      <c r="S19" s="103"/>
      <c r="T19" s="103"/>
      <c r="U19" s="103"/>
      <c r="V19" s="104"/>
    </row>
    <row r="20" spans="1:22" s="21" customFormat="1" ht="12.75">
      <c r="A20" s="130"/>
      <c r="B20" s="109"/>
      <c r="C20" s="110" t="s">
        <v>54</v>
      </c>
      <c r="D20" s="110"/>
      <c r="E20" s="110"/>
      <c r="F20" s="26">
        <v>23265</v>
      </c>
      <c r="G20" s="26">
        <v>23265</v>
      </c>
      <c r="H20" s="26">
        <v>0</v>
      </c>
      <c r="I20" s="26">
        <v>0</v>
      </c>
      <c r="J20" s="26">
        <v>0</v>
      </c>
      <c r="K20" s="26">
        <v>0</v>
      </c>
      <c r="L20" s="26">
        <v>17750.2</v>
      </c>
      <c r="M20" s="27">
        <v>17750.2</v>
      </c>
      <c r="N20" s="27">
        <v>0</v>
      </c>
      <c r="O20" s="27">
        <v>5514.8</v>
      </c>
      <c r="P20" s="27">
        <v>5514.8</v>
      </c>
      <c r="Q20" s="55">
        <v>0</v>
      </c>
      <c r="R20" s="102"/>
      <c r="S20" s="103"/>
      <c r="T20" s="103"/>
      <c r="U20" s="103"/>
      <c r="V20" s="104"/>
    </row>
    <row r="21" spans="1:22" s="21" customFormat="1" ht="18.75" customHeight="1">
      <c r="A21" s="128" t="s">
        <v>9</v>
      </c>
      <c r="B21" s="108" t="s">
        <v>19</v>
      </c>
      <c r="C21" s="28" t="s">
        <v>7</v>
      </c>
      <c r="D21" s="22" t="s">
        <v>12</v>
      </c>
      <c r="E21" s="2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99" t="s">
        <v>86</v>
      </c>
      <c r="S21" s="100"/>
      <c r="T21" s="100"/>
      <c r="U21" s="100"/>
      <c r="V21" s="101"/>
    </row>
    <row r="22" spans="1:22" s="21" customFormat="1" ht="19.5" customHeight="1">
      <c r="A22" s="129"/>
      <c r="B22" s="111"/>
      <c r="C22" s="17" t="s">
        <v>8</v>
      </c>
      <c r="D22" s="22" t="s">
        <v>16</v>
      </c>
      <c r="E22" s="2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02"/>
      <c r="S22" s="103"/>
      <c r="T22" s="103"/>
      <c r="U22" s="103"/>
      <c r="V22" s="104"/>
    </row>
    <row r="23" spans="1:22" s="21" customFormat="1" ht="18.75" customHeight="1">
      <c r="A23" s="129"/>
      <c r="B23" s="111"/>
      <c r="C23" s="17" t="s">
        <v>5</v>
      </c>
      <c r="D23" s="22" t="s">
        <v>17</v>
      </c>
      <c r="E23" s="2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02"/>
      <c r="S23" s="103"/>
      <c r="T23" s="103"/>
      <c r="U23" s="103"/>
      <c r="V23" s="104"/>
    </row>
    <row r="24" spans="1:24" s="21" customFormat="1" ht="21.75" customHeight="1">
      <c r="A24" s="129"/>
      <c r="B24" s="111"/>
      <c r="C24" s="17" t="s">
        <v>6</v>
      </c>
      <c r="D24" s="70" t="s">
        <v>18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102"/>
      <c r="S24" s="103"/>
      <c r="T24" s="103"/>
      <c r="U24" s="103"/>
      <c r="V24" s="104"/>
      <c r="W24" s="29"/>
      <c r="X24" s="29"/>
    </row>
    <row r="25" spans="1:22" s="21" customFormat="1" ht="27" customHeight="1">
      <c r="A25" s="129"/>
      <c r="B25" s="111"/>
      <c r="C25" s="69" t="s">
        <v>54</v>
      </c>
      <c r="D25" s="69"/>
      <c r="E25" s="69"/>
      <c r="F25" s="27">
        <v>0</v>
      </c>
      <c r="G25" s="27">
        <v>0</v>
      </c>
      <c r="H25" s="27">
        <v>0</v>
      </c>
      <c r="I25" s="27">
        <v>11385</v>
      </c>
      <c r="J25" s="27">
        <v>11385</v>
      </c>
      <c r="K25" s="27">
        <v>0</v>
      </c>
      <c r="L25" s="27">
        <v>0</v>
      </c>
      <c r="M25" s="27">
        <v>0</v>
      </c>
      <c r="N25" s="26">
        <v>0</v>
      </c>
      <c r="O25" s="30">
        <v>11385</v>
      </c>
      <c r="P25" s="31">
        <v>11385</v>
      </c>
      <c r="Q25" s="32">
        <v>0</v>
      </c>
      <c r="R25" s="102"/>
      <c r="S25" s="103"/>
      <c r="T25" s="103"/>
      <c r="U25" s="103"/>
      <c r="V25" s="104"/>
    </row>
    <row r="26" spans="1:22" s="21" customFormat="1" ht="20.25" customHeight="1">
      <c r="A26" s="128" t="s">
        <v>25</v>
      </c>
      <c r="B26" s="181" t="s">
        <v>73</v>
      </c>
      <c r="C26" s="33" t="s">
        <v>7</v>
      </c>
      <c r="D26" s="18" t="s">
        <v>12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61" t="s">
        <v>75</v>
      </c>
      <c r="S26" s="62"/>
      <c r="T26" s="62"/>
      <c r="U26" s="62"/>
      <c r="V26" s="54"/>
    </row>
    <row r="27" spans="1:22" s="21" customFormat="1" ht="22.5" customHeight="1">
      <c r="A27" s="129"/>
      <c r="B27" s="182"/>
      <c r="C27" s="33" t="s">
        <v>8</v>
      </c>
      <c r="D27" s="186" t="s">
        <v>26</v>
      </c>
      <c r="E27" s="187"/>
      <c r="F27" s="187"/>
      <c r="G27" s="187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63"/>
      <c r="S27" s="64"/>
      <c r="T27" s="64"/>
      <c r="U27" s="64"/>
      <c r="V27" s="65"/>
    </row>
    <row r="28" spans="1:22" s="21" customFormat="1" ht="21" customHeight="1">
      <c r="A28" s="129"/>
      <c r="B28" s="182"/>
      <c r="C28" s="33" t="s">
        <v>5</v>
      </c>
      <c r="D28" s="34" t="s">
        <v>27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63"/>
      <c r="S28" s="64"/>
      <c r="T28" s="64"/>
      <c r="U28" s="64"/>
      <c r="V28" s="65"/>
    </row>
    <row r="29" spans="1:22" s="21" customFormat="1" ht="21.75" customHeight="1">
      <c r="A29" s="129"/>
      <c r="B29" s="182"/>
      <c r="C29" s="33" t="s">
        <v>6</v>
      </c>
      <c r="D29" s="184" t="s">
        <v>74</v>
      </c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37"/>
      <c r="P29" s="37"/>
      <c r="Q29" s="37"/>
      <c r="R29" s="63"/>
      <c r="S29" s="64"/>
      <c r="T29" s="64"/>
      <c r="U29" s="64"/>
      <c r="V29" s="65"/>
    </row>
    <row r="30" spans="1:22" s="21" customFormat="1" ht="26.25" customHeight="1">
      <c r="A30" s="130"/>
      <c r="B30" s="183"/>
      <c r="C30" s="110" t="s">
        <v>55</v>
      </c>
      <c r="D30" s="110"/>
      <c r="E30" s="110"/>
      <c r="F30" s="59">
        <v>0</v>
      </c>
      <c r="G30" s="59">
        <v>0</v>
      </c>
      <c r="H30" s="59">
        <v>0</v>
      </c>
      <c r="I30" s="59">
        <v>132682.25</v>
      </c>
      <c r="J30" s="59">
        <v>132682.25</v>
      </c>
      <c r="K30" s="59">
        <v>0</v>
      </c>
      <c r="L30" s="30">
        <v>0</v>
      </c>
      <c r="M30" s="31">
        <v>0</v>
      </c>
      <c r="N30" s="38">
        <v>0</v>
      </c>
      <c r="O30" s="56">
        <v>132682.25</v>
      </c>
      <c r="P30" s="57">
        <v>132682.25</v>
      </c>
      <c r="Q30" s="58">
        <v>0</v>
      </c>
      <c r="R30" s="66"/>
      <c r="S30" s="67"/>
      <c r="T30" s="67"/>
      <c r="U30" s="67"/>
      <c r="V30" s="68"/>
    </row>
    <row r="31" spans="1:22" s="21" customFormat="1" ht="23.25" customHeight="1">
      <c r="A31" s="133" t="s">
        <v>80</v>
      </c>
      <c r="B31" s="121" t="s">
        <v>39</v>
      </c>
      <c r="C31" s="17" t="s">
        <v>7</v>
      </c>
      <c r="D31" s="18" t="s">
        <v>12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61" t="s">
        <v>87</v>
      </c>
      <c r="S31" s="62"/>
      <c r="T31" s="62"/>
      <c r="U31" s="62"/>
      <c r="V31" s="54"/>
    </row>
    <row r="32" spans="1:22" s="21" customFormat="1" ht="24.75" customHeight="1">
      <c r="A32" s="133"/>
      <c r="B32" s="121"/>
      <c r="C32" s="17" t="s">
        <v>8</v>
      </c>
      <c r="D32" s="34" t="s">
        <v>16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63"/>
      <c r="S32" s="64"/>
      <c r="T32" s="64"/>
      <c r="U32" s="64"/>
      <c r="V32" s="65"/>
    </row>
    <row r="33" spans="1:22" s="21" customFormat="1" ht="24" customHeight="1">
      <c r="A33" s="133"/>
      <c r="B33" s="121"/>
      <c r="C33" s="17" t="s">
        <v>5</v>
      </c>
      <c r="D33" s="34" t="s">
        <v>23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63"/>
      <c r="S33" s="64"/>
      <c r="T33" s="64"/>
      <c r="U33" s="64"/>
      <c r="V33" s="65"/>
    </row>
    <row r="34" spans="1:24" s="21" customFormat="1" ht="20.25" customHeight="1">
      <c r="A34" s="133"/>
      <c r="B34" s="121"/>
      <c r="C34" s="17" t="s">
        <v>6</v>
      </c>
      <c r="D34" s="36" t="s">
        <v>35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63"/>
      <c r="S34" s="64"/>
      <c r="T34" s="64"/>
      <c r="U34" s="64"/>
      <c r="V34" s="65"/>
      <c r="W34" s="29"/>
      <c r="X34" s="29"/>
    </row>
    <row r="35" spans="1:22" s="21" customFormat="1" ht="30" customHeight="1">
      <c r="A35" s="133"/>
      <c r="B35" s="121"/>
      <c r="C35" s="110" t="s">
        <v>55</v>
      </c>
      <c r="D35" s="110"/>
      <c r="E35" s="110"/>
      <c r="F35" s="31">
        <v>0</v>
      </c>
      <c r="G35" s="31">
        <v>0</v>
      </c>
      <c r="H35" s="31">
        <v>0</v>
      </c>
      <c r="I35" s="31">
        <v>437072.56</v>
      </c>
      <c r="J35" s="31">
        <v>150959.56</v>
      </c>
      <c r="K35" s="31">
        <v>286113</v>
      </c>
      <c r="L35" s="31">
        <v>0</v>
      </c>
      <c r="M35" s="31">
        <v>0</v>
      </c>
      <c r="N35" s="30">
        <v>0</v>
      </c>
      <c r="O35" s="30">
        <v>437072.56</v>
      </c>
      <c r="P35" s="30">
        <v>150959.56</v>
      </c>
      <c r="Q35" s="32">
        <v>286113</v>
      </c>
      <c r="R35" s="66"/>
      <c r="S35" s="67"/>
      <c r="T35" s="67"/>
      <c r="U35" s="67"/>
      <c r="V35" s="68"/>
    </row>
    <row r="36" spans="1:22" s="21" customFormat="1" ht="12.75">
      <c r="A36" s="134" t="s">
        <v>64</v>
      </c>
      <c r="B36" s="108" t="s">
        <v>34</v>
      </c>
      <c r="C36" s="17" t="s">
        <v>7</v>
      </c>
      <c r="D36" s="18" t="s">
        <v>12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61" t="s">
        <v>90</v>
      </c>
      <c r="S36" s="62"/>
      <c r="T36" s="62"/>
      <c r="U36" s="62"/>
      <c r="V36" s="54"/>
    </row>
    <row r="37" spans="1:22" s="21" customFormat="1" ht="12.75">
      <c r="A37" s="135"/>
      <c r="B37" s="109"/>
      <c r="C37" s="17" t="s">
        <v>8</v>
      </c>
      <c r="D37" s="34" t="s">
        <v>31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63"/>
      <c r="S37" s="64"/>
      <c r="T37" s="64"/>
      <c r="U37" s="64"/>
      <c r="V37" s="65"/>
    </row>
    <row r="38" spans="1:22" s="21" customFormat="1" ht="12.75">
      <c r="A38" s="135"/>
      <c r="B38" s="109"/>
      <c r="C38" s="17" t="s">
        <v>5</v>
      </c>
      <c r="D38" s="34" t="s">
        <v>32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63"/>
      <c r="S38" s="64"/>
      <c r="T38" s="64"/>
      <c r="U38" s="64"/>
      <c r="V38" s="65"/>
    </row>
    <row r="39" spans="1:22" s="21" customFormat="1" ht="12.75">
      <c r="A39" s="135"/>
      <c r="B39" s="109"/>
      <c r="C39" s="17" t="s">
        <v>6</v>
      </c>
      <c r="D39" s="36" t="s">
        <v>33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63"/>
      <c r="S39" s="64"/>
      <c r="T39" s="64"/>
      <c r="U39" s="64"/>
      <c r="V39" s="65"/>
    </row>
    <row r="40" spans="1:22" s="21" customFormat="1" ht="21.75" customHeight="1">
      <c r="A40" s="136"/>
      <c r="B40" s="109"/>
      <c r="C40" s="131" t="s">
        <v>55</v>
      </c>
      <c r="D40" s="132"/>
      <c r="E40" s="132"/>
      <c r="F40" s="31">
        <v>1217516.69</v>
      </c>
      <c r="G40" s="31">
        <v>290025.95</v>
      </c>
      <c r="H40" s="31">
        <v>927490.74</v>
      </c>
      <c r="I40" s="30">
        <v>3890096.91</v>
      </c>
      <c r="J40" s="30">
        <v>1187389.91</v>
      </c>
      <c r="K40" s="30">
        <v>2702707</v>
      </c>
      <c r="L40" s="30">
        <v>0</v>
      </c>
      <c r="M40" s="31">
        <v>0</v>
      </c>
      <c r="N40" s="38">
        <v>0</v>
      </c>
      <c r="O40" s="38">
        <f>SUM(F40+I40)</f>
        <v>5107613.6</v>
      </c>
      <c r="P40" s="38">
        <f>SUM(G40+J40)</f>
        <v>1477415.8599999999</v>
      </c>
      <c r="Q40" s="38">
        <f>SUM(H40+K40)</f>
        <v>3630197.74</v>
      </c>
      <c r="R40" s="66"/>
      <c r="S40" s="67"/>
      <c r="T40" s="67"/>
      <c r="U40" s="67"/>
      <c r="V40" s="68"/>
    </row>
    <row r="41" spans="1:22" s="21" customFormat="1" ht="19.5" customHeight="1">
      <c r="A41" s="128" t="s">
        <v>30</v>
      </c>
      <c r="B41" s="108" t="s">
        <v>76</v>
      </c>
      <c r="C41" s="28" t="s">
        <v>7</v>
      </c>
      <c r="D41" s="18" t="s">
        <v>12</v>
      </c>
      <c r="E41" s="19"/>
      <c r="F41" s="19"/>
      <c r="G41" s="19"/>
      <c r="H41" s="19"/>
      <c r="I41" s="19"/>
      <c r="J41" s="35"/>
      <c r="K41" s="35"/>
      <c r="L41" s="35"/>
      <c r="M41" s="35"/>
      <c r="N41" s="35"/>
      <c r="O41" s="35"/>
      <c r="P41" s="35"/>
      <c r="Q41" s="35"/>
      <c r="R41" s="99" t="s">
        <v>88</v>
      </c>
      <c r="S41" s="100"/>
      <c r="T41" s="100"/>
      <c r="U41" s="100"/>
      <c r="V41" s="101"/>
    </row>
    <row r="42" spans="1:22" s="21" customFormat="1" ht="12.75">
      <c r="A42" s="129"/>
      <c r="B42" s="111"/>
      <c r="C42" s="17" t="s">
        <v>8</v>
      </c>
      <c r="D42" s="34" t="s">
        <v>77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102"/>
      <c r="S42" s="103"/>
      <c r="T42" s="103"/>
      <c r="U42" s="103"/>
      <c r="V42" s="104"/>
    </row>
    <row r="43" spans="1:22" s="21" customFormat="1" ht="12.75">
      <c r="A43" s="129"/>
      <c r="B43" s="111"/>
      <c r="C43" s="17" t="s">
        <v>5</v>
      </c>
      <c r="D43" s="34" t="s">
        <v>78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102"/>
      <c r="S43" s="103"/>
      <c r="T43" s="103"/>
      <c r="U43" s="103"/>
      <c r="V43" s="104"/>
    </row>
    <row r="44" spans="1:22" s="21" customFormat="1" ht="12.75">
      <c r="A44" s="129"/>
      <c r="B44" s="111"/>
      <c r="C44" s="17" t="s">
        <v>6</v>
      </c>
      <c r="D44" s="39" t="s">
        <v>79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102"/>
      <c r="S44" s="103"/>
      <c r="T44" s="103"/>
      <c r="U44" s="103"/>
      <c r="V44" s="104"/>
    </row>
    <row r="45" spans="1:22" s="21" customFormat="1" ht="51.75" customHeight="1">
      <c r="A45" s="130"/>
      <c r="B45" s="137"/>
      <c r="C45" s="110" t="s">
        <v>55</v>
      </c>
      <c r="D45" s="110"/>
      <c r="E45" s="16" t="s">
        <v>38</v>
      </c>
      <c r="F45" s="30">
        <v>0</v>
      </c>
      <c r="G45" s="31">
        <v>0</v>
      </c>
      <c r="H45" s="31">
        <v>0</v>
      </c>
      <c r="I45" s="31">
        <v>651100</v>
      </c>
      <c r="J45" s="31">
        <v>286330</v>
      </c>
      <c r="K45" s="31">
        <v>364770</v>
      </c>
      <c r="L45" s="31">
        <v>349026.91</v>
      </c>
      <c r="M45" s="30">
        <v>110882.68</v>
      </c>
      <c r="N45" s="30">
        <v>238144.23</v>
      </c>
      <c r="O45" s="31">
        <f>SUM(I45-L45)</f>
        <v>302073.09</v>
      </c>
      <c r="P45" s="31">
        <f>SUM(J45-M45)</f>
        <v>175447.32</v>
      </c>
      <c r="Q45" s="31">
        <f>SUM(K45-N45)</f>
        <v>126625.76999999999</v>
      </c>
      <c r="R45" s="122"/>
      <c r="S45" s="123"/>
      <c r="T45" s="123"/>
      <c r="U45" s="123"/>
      <c r="V45" s="124"/>
    </row>
    <row r="46" spans="1:22" s="43" customFormat="1" ht="21.75" customHeight="1">
      <c r="A46" s="41" t="s">
        <v>11</v>
      </c>
      <c r="B46" s="41"/>
      <c r="C46" s="125" t="s">
        <v>10</v>
      </c>
      <c r="D46" s="126"/>
      <c r="E46" s="127"/>
      <c r="F46" s="42">
        <f>SUM(F51+F56+F61+F66+F71+F76)</f>
        <v>95178.72</v>
      </c>
      <c r="G46" s="42">
        <f aca="true" t="shared" si="1" ref="G46:Q46">SUM(G51+G56+G61+G66+G71+G76)</f>
        <v>50322.68</v>
      </c>
      <c r="H46" s="42">
        <f t="shared" si="1"/>
        <v>44856.04</v>
      </c>
      <c r="I46" s="42">
        <f t="shared" si="1"/>
        <v>239987</v>
      </c>
      <c r="J46" s="42">
        <f t="shared" si="1"/>
        <v>36537.07</v>
      </c>
      <c r="K46" s="42">
        <f t="shared" si="1"/>
        <v>203449.93</v>
      </c>
      <c r="L46" s="42">
        <f t="shared" si="1"/>
        <v>0</v>
      </c>
      <c r="M46" s="42">
        <f t="shared" si="1"/>
        <v>0</v>
      </c>
      <c r="N46" s="42">
        <f t="shared" si="1"/>
        <v>0</v>
      </c>
      <c r="O46" s="42">
        <f t="shared" si="1"/>
        <v>335165.72</v>
      </c>
      <c r="P46" s="42">
        <f t="shared" si="1"/>
        <v>86859.75</v>
      </c>
      <c r="Q46" s="42">
        <f t="shared" si="1"/>
        <v>248305.97</v>
      </c>
      <c r="R46" s="85"/>
      <c r="S46" s="86"/>
      <c r="T46" s="86"/>
      <c r="U46" s="86"/>
      <c r="V46" s="87"/>
    </row>
    <row r="47" spans="1:22" s="21" customFormat="1" ht="16.5" customHeight="1">
      <c r="A47" s="128" t="s">
        <v>65</v>
      </c>
      <c r="B47" s="108" t="s">
        <v>39</v>
      </c>
      <c r="C47" s="17" t="s">
        <v>7</v>
      </c>
      <c r="D47" s="18" t="s">
        <v>12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61" t="s">
        <v>70</v>
      </c>
      <c r="S47" s="62"/>
      <c r="T47" s="62"/>
      <c r="U47" s="62"/>
      <c r="V47" s="54"/>
    </row>
    <row r="48" spans="1:22" s="21" customFormat="1" ht="19.5" customHeight="1">
      <c r="A48" s="129"/>
      <c r="B48" s="109"/>
      <c r="C48" s="17" t="s">
        <v>8</v>
      </c>
      <c r="D48" s="34" t="s">
        <v>16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63"/>
      <c r="S48" s="64"/>
      <c r="T48" s="64"/>
      <c r="U48" s="64"/>
      <c r="V48" s="65"/>
    </row>
    <row r="49" spans="1:22" s="21" customFormat="1" ht="15.75" customHeight="1">
      <c r="A49" s="129"/>
      <c r="B49" s="109"/>
      <c r="C49" s="17" t="s">
        <v>5</v>
      </c>
      <c r="D49" s="34" t="s">
        <v>23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63"/>
      <c r="S49" s="64"/>
      <c r="T49" s="64"/>
      <c r="U49" s="64"/>
      <c r="V49" s="65"/>
    </row>
    <row r="50" spans="1:22" s="21" customFormat="1" ht="19.5" customHeight="1">
      <c r="A50" s="129"/>
      <c r="B50" s="109"/>
      <c r="C50" s="17" t="s">
        <v>6</v>
      </c>
      <c r="D50" s="36" t="s">
        <v>35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63"/>
      <c r="S50" s="64"/>
      <c r="T50" s="64"/>
      <c r="U50" s="64"/>
      <c r="V50" s="65"/>
    </row>
    <row r="51" spans="1:22" s="21" customFormat="1" ht="21" customHeight="1">
      <c r="A51" s="130"/>
      <c r="B51" s="109"/>
      <c r="C51" s="131" t="s">
        <v>55</v>
      </c>
      <c r="D51" s="132"/>
      <c r="E51" s="16" t="s">
        <v>41</v>
      </c>
      <c r="F51" s="31">
        <v>0</v>
      </c>
      <c r="G51" s="31">
        <v>0</v>
      </c>
      <c r="H51" s="31">
        <v>0</v>
      </c>
      <c r="I51" s="31">
        <v>18450</v>
      </c>
      <c r="J51" s="31">
        <v>2767.5</v>
      </c>
      <c r="K51" s="31">
        <v>15682.5</v>
      </c>
      <c r="L51" s="31">
        <v>0</v>
      </c>
      <c r="M51" s="31">
        <v>0</v>
      </c>
      <c r="N51" s="31">
        <v>0</v>
      </c>
      <c r="O51" s="31">
        <f>SUM(P51:Q51)</f>
        <v>18450</v>
      </c>
      <c r="P51" s="31">
        <v>2767.5</v>
      </c>
      <c r="Q51" s="60">
        <v>15682.5</v>
      </c>
      <c r="R51" s="66"/>
      <c r="S51" s="67"/>
      <c r="T51" s="67"/>
      <c r="U51" s="67"/>
      <c r="V51" s="68"/>
    </row>
    <row r="52" spans="1:22" s="21" customFormat="1" ht="14.25" customHeight="1">
      <c r="A52" s="134" t="s">
        <v>24</v>
      </c>
      <c r="B52" s="108" t="s">
        <v>34</v>
      </c>
      <c r="C52" s="17" t="s">
        <v>7</v>
      </c>
      <c r="D52" s="18" t="s">
        <v>12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61" t="s">
        <v>69</v>
      </c>
      <c r="S52" s="62"/>
      <c r="T52" s="62"/>
      <c r="U52" s="62"/>
      <c r="V52" s="54"/>
    </row>
    <row r="53" spans="1:22" s="21" customFormat="1" ht="15.75" customHeight="1">
      <c r="A53" s="135"/>
      <c r="B53" s="109"/>
      <c r="C53" s="17" t="s">
        <v>8</v>
      </c>
      <c r="D53" s="34" t="s">
        <v>31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63"/>
      <c r="S53" s="64"/>
      <c r="T53" s="64"/>
      <c r="U53" s="64"/>
      <c r="V53" s="65"/>
    </row>
    <row r="54" spans="1:22" s="21" customFormat="1" ht="13.5" customHeight="1">
      <c r="A54" s="135"/>
      <c r="B54" s="109"/>
      <c r="C54" s="17" t="s">
        <v>5</v>
      </c>
      <c r="D54" s="34" t="s">
        <v>32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63"/>
      <c r="S54" s="64"/>
      <c r="T54" s="64"/>
      <c r="U54" s="64"/>
      <c r="V54" s="65"/>
    </row>
    <row r="55" spans="1:22" s="21" customFormat="1" ht="21" customHeight="1">
      <c r="A55" s="135"/>
      <c r="B55" s="109"/>
      <c r="C55" s="17" t="s">
        <v>6</v>
      </c>
      <c r="D55" s="39" t="s">
        <v>33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63"/>
      <c r="S55" s="64"/>
      <c r="T55" s="64"/>
      <c r="U55" s="64"/>
      <c r="V55" s="65"/>
    </row>
    <row r="56" spans="1:22" s="21" customFormat="1" ht="24" customHeight="1">
      <c r="A56" s="136"/>
      <c r="B56" s="109"/>
      <c r="C56" s="110" t="s">
        <v>55</v>
      </c>
      <c r="D56" s="110"/>
      <c r="E56" s="44" t="s">
        <v>34</v>
      </c>
      <c r="F56" s="31">
        <v>8028.72</v>
      </c>
      <c r="G56" s="31">
        <v>1915.18</v>
      </c>
      <c r="H56" s="31">
        <v>6113.54</v>
      </c>
      <c r="I56" s="31">
        <v>6150</v>
      </c>
      <c r="J56" s="31">
        <v>1467.03</v>
      </c>
      <c r="K56" s="31">
        <v>4682.97</v>
      </c>
      <c r="L56" s="31">
        <v>0</v>
      </c>
      <c r="M56" s="31">
        <v>0</v>
      </c>
      <c r="N56" s="31">
        <v>0</v>
      </c>
      <c r="O56" s="31">
        <f>SUM(F56+I56)</f>
        <v>14178.720000000001</v>
      </c>
      <c r="P56" s="31">
        <f>SUM(G56+J56)</f>
        <v>3382.21</v>
      </c>
      <c r="Q56" s="31">
        <f>SUM(H56+K56)</f>
        <v>10796.51</v>
      </c>
      <c r="R56" s="66"/>
      <c r="S56" s="67"/>
      <c r="T56" s="67"/>
      <c r="U56" s="67"/>
      <c r="V56" s="68"/>
    </row>
    <row r="57" spans="1:22" s="21" customFormat="1" ht="15" customHeight="1">
      <c r="A57" s="128" t="s">
        <v>28</v>
      </c>
      <c r="B57" s="108" t="s">
        <v>66</v>
      </c>
      <c r="C57" s="28" t="s">
        <v>7</v>
      </c>
      <c r="D57" s="34" t="s">
        <v>20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88" t="s">
        <v>84</v>
      </c>
      <c r="S57" s="89"/>
      <c r="T57" s="89"/>
      <c r="U57" s="89"/>
      <c r="V57" s="90"/>
    </row>
    <row r="58" spans="1:22" s="21" customFormat="1" ht="12.75">
      <c r="A58" s="129"/>
      <c r="B58" s="111"/>
      <c r="C58" s="17" t="s">
        <v>8</v>
      </c>
      <c r="D58" s="34" t="s">
        <v>21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91"/>
      <c r="S58" s="92"/>
      <c r="T58" s="92"/>
      <c r="U58" s="92"/>
      <c r="V58" s="93"/>
    </row>
    <row r="59" spans="1:22" s="21" customFormat="1" ht="12.75">
      <c r="A59" s="129"/>
      <c r="B59" s="111"/>
      <c r="C59" s="17" t="s">
        <v>5</v>
      </c>
      <c r="D59" s="34" t="s">
        <v>36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91"/>
      <c r="S59" s="92"/>
      <c r="T59" s="92"/>
      <c r="U59" s="92"/>
      <c r="V59" s="93"/>
    </row>
    <row r="60" spans="1:22" s="21" customFormat="1" ht="18" customHeight="1">
      <c r="A60" s="129"/>
      <c r="B60" s="111"/>
      <c r="C60" s="17" t="s">
        <v>6</v>
      </c>
      <c r="D60" s="39" t="s">
        <v>37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91"/>
      <c r="S60" s="92"/>
      <c r="T60" s="92"/>
      <c r="U60" s="92"/>
      <c r="V60" s="93"/>
    </row>
    <row r="61" spans="1:22" s="21" customFormat="1" ht="33.75" customHeight="1">
      <c r="A61" s="130"/>
      <c r="B61" s="137"/>
      <c r="C61" s="110" t="s">
        <v>55</v>
      </c>
      <c r="D61" s="110"/>
      <c r="E61" s="16" t="s">
        <v>38</v>
      </c>
      <c r="F61" s="30">
        <v>0</v>
      </c>
      <c r="G61" s="31">
        <v>0</v>
      </c>
      <c r="H61" s="31">
        <v>0</v>
      </c>
      <c r="I61" s="31">
        <v>137700</v>
      </c>
      <c r="J61" s="31">
        <v>20655</v>
      </c>
      <c r="K61" s="31">
        <v>117045</v>
      </c>
      <c r="L61" s="31">
        <v>0</v>
      </c>
      <c r="M61" s="30">
        <v>0</v>
      </c>
      <c r="N61" s="30">
        <v>0</v>
      </c>
      <c r="O61" s="31">
        <v>137700</v>
      </c>
      <c r="P61" s="31">
        <v>20655</v>
      </c>
      <c r="Q61" s="31">
        <v>117045</v>
      </c>
      <c r="R61" s="94"/>
      <c r="S61" s="95"/>
      <c r="T61" s="95"/>
      <c r="U61" s="95"/>
      <c r="V61" s="96"/>
    </row>
    <row r="62" spans="1:22" s="21" customFormat="1" ht="15" customHeight="1">
      <c r="A62" s="128" t="s">
        <v>29</v>
      </c>
      <c r="B62" s="108" t="s">
        <v>45</v>
      </c>
      <c r="C62" s="28" t="s">
        <v>7</v>
      </c>
      <c r="D62" s="34" t="s">
        <v>43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78" t="s">
        <v>83</v>
      </c>
      <c r="S62" s="79"/>
      <c r="T62" s="79"/>
      <c r="U62" s="79"/>
      <c r="V62" s="80"/>
    </row>
    <row r="63" spans="1:22" s="21" customFormat="1" ht="12.75">
      <c r="A63" s="129"/>
      <c r="B63" s="111"/>
      <c r="C63" s="17" t="s">
        <v>8</v>
      </c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72"/>
      <c r="S63" s="73"/>
      <c r="T63" s="73"/>
      <c r="U63" s="73"/>
      <c r="V63" s="74"/>
    </row>
    <row r="64" spans="1:22" s="21" customFormat="1" ht="12.75">
      <c r="A64" s="129"/>
      <c r="B64" s="111"/>
      <c r="C64" s="17" t="s">
        <v>5</v>
      </c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72"/>
      <c r="S64" s="73"/>
      <c r="T64" s="73"/>
      <c r="U64" s="73"/>
      <c r="V64" s="74"/>
    </row>
    <row r="65" spans="1:22" s="21" customFormat="1" ht="12.75" customHeight="1">
      <c r="A65" s="129"/>
      <c r="B65" s="111"/>
      <c r="C65" s="17" t="s">
        <v>6</v>
      </c>
      <c r="D65" s="39" t="s">
        <v>44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72" t="s">
        <v>82</v>
      </c>
      <c r="S65" s="73"/>
      <c r="T65" s="73"/>
      <c r="U65" s="73"/>
      <c r="V65" s="74"/>
    </row>
    <row r="66" spans="1:22" s="21" customFormat="1" ht="54.75" customHeight="1">
      <c r="A66" s="130"/>
      <c r="B66" s="137"/>
      <c r="C66" s="110" t="s">
        <v>55</v>
      </c>
      <c r="D66" s="110"/>
      <c r="E66" s="16" t="s">
        <v>45</v>
      </c>
      <c r="F66" s="30">
        <v>30200</v>
      </c>
      <c r="G66" s="31">
        <v>0</v>
      </c>
      <c r="H66" s="31">
        <v>30200</v>
      </c>
      <c r="I66" s="31">
        <v>36.72</v>
      </c>
      <c r="J66" s="31">
        <v>0</v>
      </c>
      <c r="K66" s="31">
        <v>36.72</v>
      </c>
      <c r="L66" s="31">
        <v>0</v>
      </c>
      <c r="M66" s="30"/>
      <c r="N66" s="30">
        <v>0</v>
      </c>
      <c r="O66" s="30">
        <v>30236.72</v>
      </c>
      <c r="P66" s="31">
        <v>0</v>
      </c>
      <c r="Q66" s="32">
        <v>30236.72</v>
      </c>
      <c r="R66" s="75"/>
      <c r="S66" s="76"/>
      <c r="T66" s="76"/>
      <c r="U66" s="76"/>
      <c r="V66" s="77"/>
    </row>
    <row r="67" spans="1:22" s="21" customFormat="1" ht="15" customHeight="1">
      <c r="A67" s="134" t="s">
        <v>40</v>
      </c>
      <c r="B67" s="108" t="s">
        <v>42</v>
      </c>
      <c r="C67" s="28" t="s">
        <v>7</v>
      </c>
      <c r="D67" s="34" t="s">
        <v>20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112" t="s">
        <v>81</v>
      </c>
      <c r="S67" s="113"/>
      <c r="T67" s="113"/>
      <c r="U67" s="113"/>
      <c r="V67" s="114"/>
    </row>
    <row r="68" spans="1:22" s="21" customFormat="1" ht="12.75">
      <c r="A68" s="135"/>
      <c r="B68" s="111"/>
      <c r="C68" s="17" t="s">
        <v>8</v>
      </c>
      <c r="D68" s="34" t="s">
        <v>46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115"/>
      <c r="S68" s="116"/>
      <c r="T68" s="116"/>
      <c r="U68" s="116"/>
      <c r="V68" s="117"/>
    </row>
    <row r="69" spans="1:22" s="21" customFormat="1" ht="12.75">
      <c r="A69" s="135"/>
      <c r="B69" s="111"/>
      <c r="C69" s="17" t="s">
        <v>5</v>
      </c>
      <c r="D69" s="34" t="s">
        <v>47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115"/>
      <c r="S69" s="116"/>
      <c r="T69" s="116"/>
      <c r="U69" s="116"/>
      <c r="V69" s="117"/>
    </row>
    <row r="70" spans="1:22" s="21" customFormat="1" ht="12.75">
      <c r="A70" s="135"/>
      <c r="B70" s="111"/>
      <c r="C70" s="17" t="s">
        <v>6</v>
      </c>
      <c r="D70" s="97" t="s">
        <v>63</v>
      </c>
      <c r="E70" s="98"/>
      <c r="F70" s="98"/>
      <c r="G70" s="98"/>
      <c r="H70" s="98"/>
      <c r="I70" s="40"/>
      <c r="J70" s="45"/>
      <c r="K70" s="45"/>
      <c r="L70" s="45"/>
      <c r="M70" s="45"/>
      <c r="N70" s="45"/>
      <c r="O70" s="45"/>
      <c r="P70" s="45"/>
      <c r="Q70" s="45"/>
      <c r="R70" s="115"/>
      <c r="S70" s="116"/>
      <c r="T70" s="116"/>
      <c r="U70" s="116"/>
      <c r="V70" s="117"/>
    </row>
    <row r="71" spans="1:22" s="21" customFormat="1" ht="12.75" customHeight="1">
      <c r="A71" s="136"/>
      <c r="B71" s="137"/>
      <c r="C71" s="33" t="s">
        <v>55</v>
      </c>
      <c r="D71" s="46"/>
      <c r="E71" s="16" t="s">
        <v>42</v>
      </c>
      <c r="F71" s="30">
        <v>56950</v>
      </c>
      <c r="G71" s="31">
        <v>48407.5</v>
      </c>
      <c r="H71" s="31">
        <v>8542.5</v>
      </c>
      <c r="I71" s="31">
        <v>1600.28</v>
      </c>
      <c r="J71" s="31">
        <v>240.04</v>
      </c>
      <c r="K71" s="31">
        <v>1360.24</v>
      </c>
      <c r="L71" s="31">
        <v>0</v>
      </c>
      <c r="M71" s="30">
        <v>0</v>
      </c>
      <c r="N71" s="30">
        <v>0</v>
      </c>
      <c r="O71" s="30">
        <f>SUM(F71+I71)</f>
        <v>58550.28</v>
      </c>
      <c r="P71" s="30">
        <f>SUM(G71+J71)</f>
        <v>48647.54</v>
      </c>
      <c r="Q71" s="30">
        <f>SUM(H71+K71)</f>
        <v>9902.74</v>
      </c>
      <c r="R71" s="118"/>
      <c r="S71" s="119"/>
      <c r="T71" s="119"/>
      <c r="U71" s="119"/>
      <c r="V71" s="120"/>
    </row>
    <row r="72" spans="1:22" s="21" customFormat="1" ht="15" customHeight="1">
      <c r="A72" s="128" t="s">
        <v>60</v>
      </c>
      <c r="B72" s="108" t="s">
        <v>56</v>
      </c>
      <c r="C72" s="28" t="s">
        <v>7</v>
      </c>
      <c r="D72" s="34" t="s">
        <v>20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112" t="s">
        <v>72</v>
      </c>
      <c r="S72" s="113"/>
      <c r="T72" s="113"/>
      <c r="U72" s="113"/>
      <c r="V72" s="114"/>
    </row>
    <row r="73" spans="1:22" s="21" customFormat="1" ht="12.75">
      <c r="A73" s="129"/>
      <c r="B73" s="111"/>
      <c r="C73" s="17" t="s">
        <v>8</v>
      </c>
      <c r="D73" s="34" t="s">
        <v>46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115"/>
      <c r="S73" s="116"/>
      <c r="T73" s="116"/>
      <c r="U73" s="116"/>
      <c r="V73" s="117"/>
    </row>
    <row r="74" spans="1:22" s="21" customFormat="1" ht="12.75">
      <c r="A74" s="129"/>
      <c r="B74" s="111"/>
      <c r="C74" s="17" t="s">
        <v>5</v>
      </c>
      <c r="D74" s="34" t="s">
        <v>47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115"/>
      <c r="S74" s="116"/>
      <c r="T74" s="116"/>
      <c r="U74" s="116"/>
      <c r="V74" s="117"/>
    </row>
    <row r="75" spans="1:22" s="21" customFormat="1" ht="12.75">
      <c r="A75" s="129"/>
      <c r="B75" s="111"/>
      <c r="C75" s="17" t="s">
        <v>6</v>
      </c>
      <c r="D75" s="97" t="s">
        <v>71</v>
      </c>
      <c r="E75" s="98"/>
      <c r="F75" s="98"/>
      <c r="G75" s="98"/>
      <c r="H75" s="98"/>
      <c r="I75" s="40"/>
      <c r="J75" s="45"/>
      <c r="K75" s="45"/>
      <c r="L75" s="45"/>
      <c r="M75" s="45"/>
      <c r="N75" s="45"/>
      <c r="O75" s="45"/>
      <c r="P75" s="45"/>
      <c r="Q75" s="45"/>
      <c r="R75" s="115"/>
      <c r="S75" s="116"/>
      <c r="T75" s="116"/>
      <c r="U75" s="116"/>
      <c r="V75" s="117"/>
    </row>
    <row r="76" spans="1:22" s="21" customFormat="1" ht="12.75" customHeight="1">
      <c r="A76" s="130"/>
      <c r="B76" s="137"/>
      <c r="C76" s="110" t="s">
        <v>55</v>
      </c>
      <c r="D76" s="110"/>
      <c r="E76" s="16"/>
      <c r="F76" s="30">
        <v>0</v>
      </c>
      <c r="G76" s="31">
        <v>0</v>
      </c>
      <c r="H76" s="31">
        <v>0</v>
      </c>
      <c r="I76" s="31">
        <v>76050</v>
      </c>
      <c r="J76" s="31">
        <v>11407.5</v>
      </c>
      <c r="K76" s="31">
        <v>64642.5</v>
      </c>
      <c r="L76" s="31"/>
      <c r="M76" s="30"/>
      <c r="N76" s="30"/>
      <c r="O76" s="30">
        <f>SUM(F76+I76)</f>
        <v>76050</v>
      </c>
      <c r="P76" s="30">
        <f>SUM(G76+J76)</f>
        <v>11407.5</v>
      </c>
      <c r="Q76" s="30">
        <f>SUM(H76+K76)</f>
        <v>64642.5</v>
      </c>
      <c r="R76" s="118"/>
      <c r="S76" s="119"/>
      <c r="T76" s="119"/>
      <c r="U76" s="119"/>
      <c r="V76" s="120"/>
    </row>
    <row r="77" spans="1:22" s="50" customFormat="1" ht="21.75" customHeight="1">
      <c r="A77" s="47"/>
      <c r="B77" s="47"/>
      <c r="C77" s="83" t="s">
        <v>22</v>
      </c>
      <c r="D77" s="84"/>
      <c r="E77" s="47"/>
      <c r="F77" s="48">
        <f aca="true" t="shared" si="2" ref="F77:Q77">SUM(F15+F46)</f>
        <v>1335960.41</v>
      </c>
      <c r="G77" s="48">
        <f t="shared" si="2"/>
        <v>363613.63</v>
      </c>
      <c r="H77" s="48">
        <f t="shared" si="2"/>
        <v>972346.78</v>
      </c>
      <c r="I77" s="48">
        <f t="shared" si="2"/>
        <v>5362323.720000001</v>
      </c>
      <c r="J77" s="48">
        <f t="shared" si="2"/>
        <v>1805283.79</v>
      </c>
      <c r="K77" s="48">
        <f t="shared" si="2"/>
        <v>3557039.93</v>
      </c>
      <c r="L77" s="48">
        <f t="shared" si="2"/>
        <v>366777.11</v>
      </c>
      <c r="M77" s="48">
        <f t="shared" si="2"/>
        <v>128632.87999999999</v>
      </c>
      <c r="N77" s="48">
        <f t="shared" si="2"/>
        <v>238144.23</v>
      </c>
      <c r="O77" s="48">
        <f t="shared" si="2"/>
        <v>6331507.02</v>
      </c>
      <c r="P77" s="49">
        <f t="shared" si="2"/>
        <v>2040264.5399999998</v>
      </c>
      <c r="Q77" s="48">
        <f t="shared" si="2"/>
        <v>4291242.48</v>
      </c>
      <c r="R77" s="85"/>
      <c r="S77" s="86"/>
      <c r="T77" s="86"/>
      <c r="U77" s="86"/>
      <c r="V77" s="87"/>
    </row>
    <row r="79" spans="15:21" ht="15">
      <c r="O79" s="51"/>
      <c r="P79" s="51"/>
      <c r="Q79" s="51"/>
      <c r="R79" s="192"/>
      <c r="S79" s="193"/>
      <c r="T79" s="193"/>
      <c r="U79" s="193"/>
    </row>
    <row r="80" spans="18:21" ht="15">
      <c r="R80" s="193"/>
      <c r="S80" s="193"/>
      <c r="T80" s="193"/>
      <c r="U80" s="193"/>
    </row>
    <row r="81" spans="18:21" ht="15">
      <c r="R81" s="193"/>
      <c r="S81" s="193"/>
      <c r="T81" s="193"/>
      <c r="U81" s="193"/>
    </row>
  </sheetData>
  <sheetProtection/>
  <mergeCells count="85">
    <mergeCell ref="R79:U81"/>
    <mergeCell ref="A57:A61"/>
    <mergeCell ref="C61:D61"/>
    <mergeCell ref="B67:B71"/>
    <mergeCell ref="B57:B61"/>
    <mergeCell ref="C66:D66"/>
    <mergeCell ref="B62:B66"/>
    <mergeCell ref="R72:V76"/>
    <mergeCell ref="C76:D76"/>
    <mergeCell ref="A67:A71"/>
    <mergeCell ref="I10:I13"/>
    <mergeCell ref="B72:B76"/>
    <mergeCell ref="A72:A76"/>
    <mergeCell ref="A26:A30"/>
    <mergeCell ref="B26:B30"/>
    <mergeCell ref="D29:N29"/>
    <mergeCell ref="D27:G27"/>
    <mergeCell ref="A8:A13"/>
    <mergeCell ref="B8:B13"/>
    <mergeCell ref="I9:K9"/>
    <mergeCell ref="C4:R4"/>
    <mergeCell ref="M10:M13"/>
    <mergeCell ref="N10:N13"/>
    <mergeCell ref="L10:L13"/>
    <mergeCell ref="O8:Q9"/>
    <mergeCell ref="P10:P13"/>
    <mergeCell ref="O10:O13"/>
    <mergeCell ref="C8:E13"/>
    <mergeCell ref="K10:K13"/>
    <mergeCell ref="R14:V14"/>
    <mergeCell ref="Q10:Q13"/>
    <mergeCell ref="G10:G13"/>
    <mergeCell ref="H10:H13"/>
    <mergeCell ref="J10:J13"/>
    <mergeCell ref="R8:V13"/>
    <mergeCell ref="F8:H9"/>
    <mergeCell ref="F10:F13"/>
    <mergeCell ref="L9:N9"/>
    <mergeCell ref="I8:N8"/>
    <mergeCell ref="A47:A51"/>
    <mergeCell ref="C14:E14"/>
    <mergeCell ref="A16:A20"/>
    <mergeCell ref="C15:E15"/>
    <mergeCell ref="A21:A25"/>
    <mergeCell ref="C30:E30"/>
    <mergeCell ref="A62:A66"/>
    <mergeCell ref="C51:D51"/>
    <mergeCell ref="A31:A35"/>
    <mergeCell ref="A36:A40"/>
    <mergeCell ref="A52:A56"/>
    <mergeCell ref="B36:B40"/>
    <mergeCell ref="C40:E40"/>
    <mergeCell ref="A41:A45"/>
    <mergeCell ref="C45:D45"/>
    <mergeCell ref="B41:B45"/>
    <mergeCell ref="R67:V71"/>
    <mergeCell ref="B31:B35"/>
    <mergeCell ref="C35:E35"/>
    <mergeCell ref="C56:D56"/>
    <mergeCell ref="B47:B51"/>
    <mergeCell ref="R41:V45"/>
    <mergeCell ref="R47:V51"/>
    <mergeCell ref="R46:V46"/>
    <mergeCell ref="C46:E46"/>
    <mergeCell ref="B52:B56"/>
    <mergeCell ref="R15:V15"/>
    <mergeCell ref="B16:B20"/>
    <mergeCell ref="C20:E20"/>
    <mergeCell ref="B21:B25"/>
    <mergeCell ref="Q1:U3"/>
    <mergeCell ref="C77:D77"/>
    <mergeCell ref="R77:V77"/>
    <mergeCell ref="R31:V35"/>
    <mergeCell ref="R57:V61"/>
    <mergeCell ref="R52:V56"/>
    <mergeCell ref="D75:H75"/>
    <mergeCell ref="D70:H70"/>
    <mergeCell ref="R16:V20"/>
    <mergeCell ref="R21:V25"/>
    <mergeCell ref="R26:V30"/>
    <mergeCell ref="C25:E25"/>
    <mergeCell ref="D24:Q24"/>
    <mergeCell ref="R65:V66"/>
    <mergeCell ref="R62:V64"/>
    <mergeCell ref="R36:V40"/>
  </mergeCells>
  <printOptions/>
  <pageMargins left="0.1968503937007874" right="0.15748031496062992" top="0.2755905511811024" bottom="0.35433070866141736" header="0.275590551181102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2013-03-26T13:25:59Z</cp:lastPrinted>
  <dcterms:created xsi:type="dcterms:W3CDTF">2006-09-22T13:37:51Z</dcterms:created>
  <dcterms:modified xsi:type="dcterms:W3CDTF">2013-04-03T12:09:07Z</dcterms:modified>
  <cp:category/>
  <cp:version/>
  <cp:contentType/>
  <cp:contentStatus/>
</cp:coreProperties>
</file>